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ttps://kaltire-my.sharepoint.com/personal/maria_marin_kaltire_com/Documents/1 M MARIN/BIENESTAR/2024/NAVIDAD/EVENTOS FIN DE AÑO/BARRANQUILLA/PLANNER/"/>
    </mc:Choice>
  </mc:AlternateContent>
  <xr:revisionPtr revIDLastSave="63" documentId="8_{D4A8E252-4039-4F1A-AD30-EC60472FA6B2}" xr6:coauthVersionLast="47" xr6:coauthVersionMax="47" xr10:uidLastSave="{CE407F7D-89EC-4DEF-9C6C-0670674B3FC5}"/>
  <bookViews>
    <workbookView xWindow="-110" yWindow="-110" windowWidth="19420" windowHeight="10420" activeTab="1" xr2:uid="{00000000-000D-0000-FFFF-FFFF00000000}"/>
  </bookViews>
  <sheets>
    <sheet name="Hoja1" sheetId="1" r:id="rId1"/>
    <sheet name="Hoja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0" i="1" l="1"/>
  <c r="C22" i="2"/>
  <c r="C133" i="1"/>
  <c r="E132" i="1"/>
  <c r="E131" i="1"/>
  <c r="E130" i="1"/>
  <c r="E129" i="1"/>
  <c r="E126" i="1"/>
  <c r="C126" i="1"/>
  <c r="E125" i="1"/>
  <c r="E124" i="1"/>
  <c r="E123" i="1"/>
  <c r="E122" i="1"/>
  <c r="E119" i="1"/>
  <c r="C119" i="1"/>
  <c r="E118" i="1"/>
  <c r="E117" i="1"/>
  <c r="E114" i="1"/>
  <c r="C114" i="1"/>
  <c r="E113" i="1"/>
  <c r="E112" i="1"/>
  <c r="E111" i="1"/>
  <c r="E110" i="1"/>
  <c r="E109" i="1"/>
  <c r="E108" i="1"/>
  <c r="E107" i="1"/>
  <c r="E106" i="1"/>
  <c r="E105" i="1"/>
  <c r="E102" i="1"/>
  <c r="C102" i="1"/>
  <c r="E101" i="1"/>
  <c r="E100" i="1"/>
  <c r="E99" i="1"/>
  <c r="E96" i="1"/>
  <c r="C96" i="1"/>
  <c r="E95" i="1"/>
  <c r="E94" i="1"/>
  <c r="E93" i="1"/>
  <c r="E92" i="1"/>
  <c r="E91" i="1"/>
  <c r="E90" i="1"/>
  <c r="E87" i="1"/>
  <c r="C87" i="1"/>
  <c r="E86" i="1"/>
  <c r="E85" i="1"/>
  <c r="E84" i="1"/>
  <c r="E83" i="1"/>
  <c r="E82" i="1"/>
  <c r="E81" i="1"/>
  <c r="E80" i="1"/>
  <c r="E77" i="1"/>
  <c r="C77" i="1"/>
  <c r="E76" i="1"/>
  <c r="E75" i="1"/>
  <c r="E74" i="1"/>
  <c r="E73" i="1"/>
  <c r="E72" i="1"/>
  <c r="E69" i="1"/>
  <c r="C69" i="1"/>
  <c r="E68" i="1"/>
  <c r="E67" i="1"/>
  <c r="E66" i="1"/>
  <c r="E65" i="1"/>
  <c r="E64" i="1"/>
  <c r="E61" i="1"/>
  <c r="C61" i="1"/>
  <c r="E60" i="1"/>
  <c r="E59" i="1"/>
  <c r="E58" i="1"/>
  <c r="E57" i="1"/>
  <c r="E56" i="1"/>
  <c r="E55" i="1"/>
  <c r="E54" i="1"/>
  <c r="E53" i="1"/>
  <c r="E50" i="1"/>
  <c r="C50" i="1"/>
  <c r="E49" i="1"/>
  <c r="E48" i="1"/>
  <c r="E47" i="1"/>
  <c r="E46" i="1"/>
  <c r="E43" i="1"/>
  <c r="C43" i="1"/>
  <c r="E42" i="1"/>
  <c r="E41" i="1"/>
  <c r="E40" i="1"/>
  <c r="E39" i="1"/>
  <c r="E38" i="1"/>
  <c r="E37" i="1"/>
  <c r="E34" i="1"/>
  <c r="C34" i="1"/>
  <c r="E33" i="1"/>
  <c r="E32" i="1"/>
  <c r="E31" i="1"/>
  <c r="E30" i="1"/>
  <c r="E29" i="1"/>
  <c r="E26" i="1"/>
  <c r="C26" i="1"/>
  <c r="E25" i="1"/>
  <c r="E24" i="1"/>
  <c r="E23" i="1"/>
  <c r="E22" i="1"/>
  <c r="E21" i="1"/>
  <c r="E20" i="1"/>
  <c r="E17" i="1"/>
  <c r="C17" i="1"/>
  <c r="E16" i="1"/>
  <c r="E15" i="1"/>
  <c r="E14" i="1"/>
  <c r="E13" i="1"/>
  <c r="D133" i="1" l="1"/>
  <c r="E133" i="1"/>
  <c r="E136" i="1" s="1"/>
  <c r="C136" i="1"/>
  <c r="D41" i="1" l="1"/>
  <c r="D122" i="1"/>
  <c r="D111" i="1"/>
  <c r="D107" i="1"/>
  <c r="D92" i="1"/>
  <c r="D73" i="1"/>
  <c r="D58" i="1"/>
  <c r="D54" i="1"/>
  <c r="D33" i="1"/>
  <c r="D29" i="1"/>
  <c r="D14" i="1"/>
  <c r="D124" i="1"/>
  <c r="D31" i="1"/>
  <c r="D84" i="1"/>
  <c r="D40" i="1"/>
  <c r="D21" i="1"/>
  <c r="D112" i="1"/>
  <c r="D102" i="1"/>
  <c r="D59" i="1"/>
  <c r="D30" i="1"/>
  <c r="D132" i="1"/>
  <c r="D96" i="1"/>
  <c r="D77" i="1"/>
  <c r="D43" i="1"/>
  <c r="D24" i="1"/>
  <c r="D131" i="1"/>
  <c r="D114" i="1"/>
  <c r="D101" i="1"/>
  <c r="D86" i="1"/>
  <c r="D82" i="1"/>
  <c r="D67" i="1"/>
  <c r="D61" i="1"/>
  <c r="D48" i="1"/>
  <c r="D38" i="1"/>
  <c r="D23" i="1"/>
  <c r="D17" i="1"/>
  <c r="D75" i="1"/>
  <c r="D56" i="1"/>
  <c r="D16" i="1"/>
  <c r="D99" i="1"/>
  <c r="D65" i="1"/>
  <c r="D25" i="1"/>
  <c r="D123" i="1"/>
  <c r="D87" i="1"/>
  <c r="D55" i="1"/>
  <c r="D15" i="1"/>
  <c r="D126" i="1"/>
  <c r="D136" i="1" s="1"/>
  <c r="D83" i="1"/>
  <c r="D68" i="1"/>
  <c r="D49" i="1"/>
  <c r="D39" i="1"/>
  <c r="D20" i="1"/>
  <c r="D125" i="1"/>
  <c r="D119" i="1"/>
  <c r="D110" i="1"/>
  <c r="D106" i="1"/>
  <c r="D95" i="1"/>
  <c r="D91" i="1"/>
  <c r="D76" i="1"/>
  <c r="D72" i="1"/>
  <c r="D57" i="1"/>
  <c r="D53" i="1"/>
  <c r="D42" i="1"/>
  <c r="D32" i="1"/>
  <c r="D26" i="1"/>
  <c r="D13" i="1"/>
  <c r="D113" i="1"/>
  <c r="D105" i="1"/>
  <c r="D90" i="1"/>
  <c r="D69" i="1"/>
  <c r="D118" i="1"/>
  <c r="D80" i="1"/>
  <c r="D34" i="1"/>
  <c r="D108" i="1"/>
  <c r="D93" i="1"/>
  <c r="D74" i="1"/>
  <c r="D117" i="1"/>
  <c r="D64" i="1"/>
  <c r="D130" i="1"/>
  <c r="D100" i="1"/>
  <c r="D85" i="1"/>
  <c r="D81" i="1"/>
  <c r="D66" i="1"/>
  <c r="D47" i="1"/>
  <c r="D37" i="1"/>
  <c r="D22" i="1"/>
  <c r="D109" i="1"/>
  <c r="D94" i="1"/>
  <c r="D50" i="1"/>
  <c r="D129" i="1"/>
  <c r="D46" i="1"/>
</calcChain>
</file>

<file path=xl/sharedStrings.xml><?xml version="1.0" encoding="utf-8"?>
<sst xmlns="http://schemas.openxmlformats.org/spreadsheetml/2006/main" count="138" uniqueCount="132">
  <si>
    <t xml:space="preserve">evento: </t>
  </si>
  <si>
    <t xml:space="preserve">fiesta de fin de año </t>
  </si>
  <si>
    <t>Fecha :</t>
  </si>
  <si>
    <t xml:space="preserve">22 de noviembre </t>
  </si>
  <si>
    <t>Número de invitados:</t>
  </si>
  <si>
    <t>empresa:</t>
  </si>
  <si>
    <t>kal tire</t>
  </si>
  <si>
    <t>Presupuesto:</t>
  </si>
  <si>
    <t>Concepto</t>
  </si>
  <si>
    <t>Valor</t>
  </si>
  <si>
    <t>% Total</t>
  </si>
  <si>
    <t xml:space="preserve">Valor Aporte Uni </t>
  </si>
  <si>
    <t xml:space="preserve">IGLESIA </t>
  </si>
  <si>
    <t>Servicio Religioso</t>
  </si>
  <si>
    <t xml:space="preserve">Flores </t>
  </si>
  <si>
    <t>Música</t>
  </si>
  <si>
    <t>Pirotecnia</t>
  </si>
  <si>
    <t>LOCACIÓN</t>
  </si>
  <si>
    <t>Salón / Hotel</t>
  </si>
  <si>
    <t>Salón alterno</t>
  </si>
  <si>
    <t>Horas adicionales</t>
  </si>
  <si>
    <t xml:space="preserve">Comida </t>
  </si>
  <si>
    <t>Habitación</t>
  </si>
  <si>
    <t>Extras</t>
  </si>
  <si>
    <t>BEBIDAS</t>
  </si>
  <si>
    <t>Champagne</t>
  </si>
  <si>
    <t>Whiskey</t>
  </si>
  <si>
    <t>Vino</t>
  </si>
  <si>
    <t>Otros</t>
  </si>
  <si>
    <t>Barra de cocteles</t>
  </si>
  <si>
    <t>MESA POSTRES</t>
  </si>
  <si>
    <t xml:space="preserve">Torta </t>
  </si>
  <si>
    <t>Tortas varios</t>
  </si>
  <si>
    <t xml:space="preserve">Frutos secos </t>
  </si>
  <si>
    <t>Pasteleria francesa</t>
  </si>
  <si>
    <t>Dulces</t>
  </si>
  <si>
    <t xml:space="preserve">Otros </t>
  </si>
  <si>
    <t>DECORACIÓN</t>
  </si>
  <si>
    <t>Arreglos florales</t>
  </si>
  <si>
    <t xml:space="preserve">baking de fotos </t>
  </si>
  <si>
    <t>Techo</t>
  </si>
  <si>
    <t>Velas</t>
  </si>
  <si>
    <t xml:space="preserve">MENAJE </t>
  </si>
  <si>
    <t xml:space="preserve">Sillas </t>
  </si>
  <si>
    <t>Mesas</t>
  </si>
  <si>
    <t>Copas</t>
  </si>
  <si>
    <t xml:space="preserve">Cubiertos </t>
  </si>
  <si>
    <t>Servilletas</t>
  </si>
  <si>
    <t>Platos bases</t>
  </si>
  <si>
    <t>Transporte</t>
  </si>
  <si>
    <t>Manteles</t>
  </si>
  <si>
    <t>PRODUCCIÓN</t>
  </si>
  <si>
    <t>Luces</t>
  </si>
  <si>
    <t>Sonido</t>
  </si>
  <si>
    <t>pantalla</t>
  </si>
  <si>
    <t>Pista</t>
  </si>
  <si>
    <t>FOTOGRÁFIA</t>
  </si>
  <si>
    <t>Fotográfia</t>
  </si>
  <si>
    <t>Video</t>
  </si>
  <si>
    <t>Book</t>
  </si>
  <si>
    <t xml:space="preserve">Camara cabina </t>
  </si>
  <si>
    <t>MÚSICA</t>
  </si>
  <si>
    <t>presentador de protocolo</t>
  </si>
  <si>
    <t>son cubano</t>
  </si>
  <si>
    <t>Vallenato</t>
  </si>
  <si>
    <t>Reggaeton</t>
  </si>
  <si>
    <t>Millo</t>
  </si>
  <si>
    <t>DJ</t>
  </si>
  <si>
    <t>AJUAR NOVIA</t>
  </si>
  <si>
    <t xml:space="preserve">Vestido de novia </t>
  </si>
  <si>
    <t>Velo</t>
  </si>
  <si>
    <t>Liga</t>
  </si>
  <si>
    <t>Lengerie</t>
  </si>
  <si>
    <t>Zapatos</t>
  </si>
  <si>
    <t>Joyas</t>
  </si>
  <si>
    <t>AJUAR NOVIO</t>
  </si>
  <si>
    <t>Vestido de novio</t>
  </si>
  <si>
    <t>PAPELERIA Y OTROS</t>
  </si>
  <si>
    <t>Logo</t>
  </si>
  <si>
    <t>Tarjetas</t>
  </si>
  <si>
    <t>Tarjetas de agradecimiento</t>
  </si>
  <si>
    <t>Marcadores de mesa</t>
  </si>
  <si>
    <t>Almenderos</t>
  </si>
  <si>
    <t>Carteles pajesitos</t>
  </si>
  <si>
    <t xml:space="preserve">Camino de iglesia </t>
  </si>
  <si>
    <t>Souvenir</t>
  </si>
  <si>
    <t>TRANSPORTE</t>
  </si>
  <si>
    <t>Carro de la novia</t>
  </si>
  <si>
    <t>Buses-Vans</t>
  </si>
  <si>
    <t>HORA LOCA</t>
  </si>
  <si>
    <t>Accesorios Invitados</t>
  </si>
  <si>
    <t xml:space="preserve">Accesorios </t>
  </si>
  <si>
    <t>Vestuario</t>
  </si>
  <si>
    <t>Personajes</t>
  </si>
  <si>
    <t>OTROS</t>
  </si>
  <si>
    <t xml:space="preserve">staff planner </t>
  </si>
  <si>
    <t>TOTAL</t>
  </si>
  <si>
    <t>Valor Uni Invitado</t>
  </si>
  <si>
    <t xml:space="preserve">PRESUPUESTO FIESTA  </t>
  </si>
  <si>
    <t>KAL TIRE  2024</t>
  </si>
  <si>
    <t>ITEM</t>
  </si>
  <si>
    <t>DETALLE</t>
  </si>
  <si>
    <t>VALOR</t>
  </si>
  <si>
    <t xml:space="preserve">PRESENTADOR DEL EVENTO </t>
  </si>
  <si>
    <t>poliza de responsabilidad civil y cumplimiento</t>
  </si>
  <si>
    <t>DECORACION</t>
  </si>
  <si>
    <t>FOTOGRAFIA</t>
  </si>
  <si>
    <t>BAR</t>
  </si>
  <si>
    <t>POSTRES</t>
  </si>
  <si>
    <t xml:space="preserve">HORA LOCA </t>
  </si>
  <si>
    <t>accesorios de hora loca</t>
  </si>
  <si>
    <t xml:space="preserve">CAMARA LOCA </t>
  </si>
  <si>
    <t>MUSICA:</t>
  </si>
  <si>
    <t>Artista (son cubano)</t>
  </si>
  <si>
    <t>PRODUCCION COMPLETA</t>
  </si>
  <si>
    <t>PAPELERIA</t>
  </si>
  <si>
    <t>STAFF DE PLANEACION</t>
  </si>
  <si>
    <t>TOTAL PRESUPUESTO</t>
  </si>
  <si>
    <t>Hora inicio: 7:30pm
Hora Fin: 03:00am</t>
  </si>
  <si>
    <t>Fotografías cobertura desde las 7:00 pm hasta la 01:00 am</t>
  </si>
  <si>
    <t>200 cocteles: mojitos, margaritas, daiquirí</t>
  </si>
  <si>
    <t>150 postres</t>
  </si>
  <si>
    <t>Manteles, platos bases, sillas, flores, servilletas, spot de fotos, menaje</t>
  </si>
  <si>
    <t>Hora loca de 45 minutos: grupo de millo y 4 bailarines (personajes de carnaval)</t>
  </si>
  <si>
    <t>2 horas de cabina (cámara loca) , desde las 08:00 pm - 10:00p.m</t>
  </si>
  <si>
    <t>Son cubano, grupo de 3 personas, tanda de 45 min</t>
  </si>
  <si>
    <t>Vallenato: Martin Elias González, tanda de 1 hora, 45 min, inicio: 01:00am</t>
  </si>
  <si>
    <t>Producción: sonido, luces, pantalla, Dj, ventury (x2), 2 volcanes de polvora fría</t>
  </si>
  <si>
    <t>Habladores (números de mesa), tarjetas de bienvenida</t>
  </si>
  <si>
    <t>Planner y 2 personas de apoyo</t>
  </si>
  <si>
    <t>DETALLLE</t>
  </si>
  <si>
    <t>150 accesorios neón para hora loca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</si>
</sst>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$&quot;#,##0_);[Red]\(&quot;$&quot;#,##0\)"/>
    <numFmt numFmtId="165" formatCode="_(&quot;$&quot;* #,##0.00_);_(&quot;$&quot;* \(#,##0.00\);_(&quot;$&quot;* &quot;-&quot;??_);_(@_)"/>
    <numFmt numFmtId="166" formatCode="_-&quot;$&quot;* #,##0_-;\-&quot;$&quot;* #,##0_-;_-&quot;$&quot;* &quot;-&quot;_-;_-@_-"/>
    <numFmt numFmtId="167" formatCode="[$$-240A]\ #,##0;[Red][$$-240A]\ #,##0"/>
    <numFmt numFmtId="168" formatCode="[$-F800]dddd\,\ mmmm\ dd\,\ yyyy"/>
    <numFmt numFmtId="169" formatCode="#,##0\ &quot;Personas&quot;"/>
    <numFmt numFmtId="170" formatCode="#,##0\ &quot;Niños&quot;"/>
  </numFmts>
  <fonts count="1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charset val="134"/>
      <scheme val="minor"/>
    </font>
    <font>
      <b/>
      <u/>
      <sz val="18"/>
      <color rgb="FF0070C0"/>
      <name val="Arial"/>
      <charset val="134"/>
    </font>
    <font>
      <b/>
      <sz val="16"/>
      <color theme="4"/>
      <name val="Arial"/>
      <charset val="134"/>
    </font>
    <font>
      <b/>
      <sz val="12"/>
      <name val="Arial"/>
      <charset val="134"/>
    </font>
    <font>
      <sz val="16"/>
      <name val="Arial"/>
      <charset val="134"/>
    </font>
    <font>
      <sz val="16"/>
      <color theme="1"/>
      <name val="Calibri"/>
      <charset val="134"/>
      <scheme val="minor"/>
    </font>
    <font>
      <sz val="16"/>
      <color theme="1"/>
      <name val="Arial"/>
      <charset val="134"/>
    </font>
    <font>
      <b/>
      <i/>
      <sz val="12"/>
      <color theme="1"/>
      <name val="Calibri"/>
      <charset val="134"/>
      <scheme val="minor"/>
    </font>
    <font>
      <b/>
      <i/>
      <sz val="14"/>
      <color theme="1"/>
      <name val="Arial"/>
      <charset val="134"/>
    </font>
    <font>
      <sz val="12"/>
      <color theme="1"/>
      <name val="Century Gothic"/>
      <charset val="134"/>
    </font>
    <font>
      <b/>
      <sz val="12"/>
      <color theme="1"/>
      <name val="Century Gothic"/>
      <charset val="134"/>
    </font>
    <font>
      <sz val="11"/>
      <color theme="1"/>
      <name val="Calibri"/>
      <charset val="134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/>
    <xf numFmtId="166" fontId="14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167" fontId="6" fillId="0" borderId="1" xfId="0" applyNumberFormat="1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167" fontId="7" fillId="2" borderId="1" xfId="0" applyNumberFormat="1" applyFont="1" applyFill="1" applyBorder="1" applyAlignment="1">
      <alignment vertical="center"/>
    </xf>
    <xf numFmtId="2" fontId="7" fillId="2" borderId="1" xfId="0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/>
    <xf numFmtId="164" fontId="9" fillId="2" borderId="1" xfId="0" applyNumberFormat="1" applyFont="1" applyFill="1" applyBorder="1"/>
    <xf numFmtId="0" fontId="8" fillId="0" borderId="1" xfId="0" applyFont="1" applyBorder="1"/>
    <xf numFmtId="0" fontId="9" fillId="0" borderId="1" xfId="0" applyFont="1" applyBorder="1"/>
    <xf numFmtId="164" fontId="9" fillId="0" borderId="1" xfId="0" applyNumberFormat="1" applyFont="1" applyBorder="1"/>
    <xf numFmtId="167" fontId="7" fillId="3" borderId="1" xfId="0" applyNumberFormat="1" applyFont="1" applyFill="1" applyBorder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justify" vertical="center"/>
    </xf>
    <xf numFmtId="167" fontId="10" fillId="0" borderId="0" xfId="0" applyNumberFormat="1" applyFont="1"/>
    <xf numFmtId="0" fontId="12" fillId="0" borderId="0" xfId="0" applyFont="1" applyAlignment="1">
      <alignment horizontal="left"/>
    </xf>
    <xf numFmtId="166" fontId="12" fillId="0" borderId="0" xfId="3" applyFont="1" applyAlignment="1">
      <alignment horizontal="center"/>
    </xf>
    <xf numFmtId="0" fontId="13" fillId="0" borderId="1" xfId="0" applyFont="1" applyBorder="1" applyAlignment="1">
      <alignment horizontal="right"/>
    </xf>
    <xf numFmtId="0" fontId="12" fillId="0" borderId="1" xfId="3" applyNumberFormat="1" applyFont="1" applyBorder="1" applyAlignment="1">
      <alignment horizontal="center"/>
    </xf>
    <xf numFmtId="168" fontId="12" fillId="0" borderId="1" xfId="3" applyNumberFormat="1" applyFont="1" applyBorder="1" applyAlignment="1">
      <alignment horizontal="center"/>
    </xf>
    <xf numFmtId="169" fontId="12" fillId="0" borderId="1" xfId="3" applyNumberFormat="1" applyFont="1" applyBorder="1" applyAlignment="1">
      <alignment horizontal="center"/>
    </xf>
    <xf numFmtId="170" fontId="12" fillId="0" borderId="1" xfId="3" applyNumberFormat="1" applyFont="1" applyBorder="1" applyAlignment="1">
      <alignment horizontal="center"/>
    </xf>
    <xf numFmtId="166" fontId="12" fillId="0" borderId="1" xfId="3" applyFont="1" applyBorder="1" applyAlignment="1">
      <alignment horizontal="center"/>
    </xf>
    <xf numFmtId="0" fontId="13" fillId="0" borderId="0" xfId="0" applyFont="1" applyAlignment="1">
      <alignment horizontal="center"/>
    </xf>
    <xf numFmtId="166" fontId="13" fillId="0" borderId="0" xfId="3" applyFont="1" applyAlignment="1">
      <alignment horizontal="center"/>
    </xf>
    <xf numFmtId="0" fontId="13" fillId="0" borderId="0" xfId="0" applyFont="1" applyAlignment="1">
      <alignment horizontal="left"/>
    </xf>
    <xf numFmtId="10" fontId="12" fillId="0" borderId="0" xfId="2" applyNumberFormat="1" applyFont="1" applyAlignment="1">
      <alignment horizontal="left"/>
    </xf>
    <xf numFmtId="166" fontId="12" fillId="0" borderId="0" xfId="0" applyNumberFormat="1" applyFont="1" applyAlignment="1">
      <alignment horizontal="left"/>
    </xf>
    <xf numFmtId="10" fontId="13" fillId="0" borderId="0" xfId="2" applyNumberFormat="1" applyFont="1" applyAlignment="1">
      <alignment horizontal="left"/>
    </xf>
    <xf numFmtId="166" fontId="13" fillId="0" borderId="0" xfId="0" applyNumberFormat="1" applyFont="1" applyAlignment="1">
      <alignment horizontal="left"/>
    </xf>
    <xf numFmtId="9" fontId="13" fillId="0" borderId="0" xfId="2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15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167" fontId="7" fillId="2" borderId="1" xfId="0" applyNumberFormat="1" applyFont="1" applyFill="1" applyBorder="1" applyAlignment="1">
      <alignment horizontal="center" vertical="center"/>
    </xf>
    <xf numFmtId="0" fontId="15" fillId="0" borderId="1" xfId="0" applyFont="1" applyBorder="1"/>
    <xf numFmtId="0" fontId="1" fillId="0" borderId="1" xfId="0" applyFont="1" applyBorder="1"/>
  </cellXfs>
  <cellStyles count="4">
    <cellStyle name="Moneda" xfId="1" builtinId="4"/>
    <cellStyle name="Moneda [0]" xfId="3" builtinId="7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39"/>
  <sheetViews>
    <sheetView showGridLines="0" zoomScale="85" zoomScaleNormal="85" workbookViewId="0">
      <selection activeCell="E13" sqref="E13"/>
    </sheetView>
  </sheetViews>
  <sheetFormatPr baseColWidth="10" defaultColWidth="10.81640625" defaultRowHeight="16"/>
  <cols>
    <col min="1" max="1" width="10.81640625" style="20"/>
    <col min="2" max="2" width="27.7265625" style="20" customWidth="1"/>
    <col min="3" max="3" width="23.453125" style="21" customWidth="1"/>
    <col min="4" max="4" width="20.81640625" style="20" customWidth="1"/>
    <col min="5" max="5" width="21.26953125" style="20" customWidth="1"/>
    <col min="6" max="16384" width="10.81640625" style="20"/>
  </cols>
  <sheetData>
    <row r="2" spans="2:5">
      <c r="B2" s="22" t="s">
        <v>0</v>
      </c>
      <c r="C2" s="23" t="s">
        <v>1</v>
      </c>
    </row>
    <row r="3" spans="2:5">
      <c r="B3" s="22" t="s">
        <v>2</v>
      </c>
      <c r="C3" s="24" t="s">
        <v>3</v>
      </c>
    </row>
    <row r="4" spans="2:5">
      <c r="B4" s="22" t="s">
        <v>4</v>
      </c>
      <c r="C4" s="25">
        <v>150</v>
      </c>
    </row>
    <row r="5" spans="2:5">
      <c r="B5" s="22" t="s">
        <v>5</v>
      </c>
      <c r="C5" s="25" t="s">
        <v>6</v>
      </c>
    </row>
    <row r="6" spans="2:5">
      <c r="B6" s="22"/>
      <c r="C6" s="26"/>
    </row>
    <row r="7" spans="2:5">
      <c r="B7" s="22" t="s">
        <v>7</v>
      </c>
      <c r="C7" s="27">
        <v>25000000</v>
      </c>
    </row>
    <row r="10" spans="2:5">
      <c r="B10" s="28" t="s">
        <v>8</v>
      </c>
      <c r="C10" s="29" t="s">
        <v>9</v>
      </c>
      <c r="D10" s="30" t="s">
        <v>10</v>
      </c>
      <c r="E10" s="30" t="s">
        <v>11</v>
      </c>
    </row>
    <row r="12" spans="2:5">
      <c r="B12" s="30" t="s">
        <v>12</v>
      </c>
    </row>
    <row r="13" spans="2:5">
      <c r="B13" s="20" t="s">
        <v>13</v>
      </c>
      <c r="D13" s="31">
        <f>C13/$C$136</f>
        <v>0</v>
      </c>
      <c r="E13" s="32">
        <f>C13/$C$4</f>
        <v>0</v>
      </c>
    </row>
    <row r="14" spans="2:5">
      <c r="B14" s="20" t="s">
        <v>14</v>
      </c>
      <c r="D14" s="31">
        <f>C14/$C$136</f>
        <v>0</v>
      </c>
      <c r="E14" s="32">
        <f t="shared" ref="E14:E17" si="0">C14/$C$4</f>
        <v>0</v>
      </c>
    </row>
    <row r="15" spans="2:5">
      <c r="B15" s="20" t="s">
        <v>15</v>
      </c>
      <c r="D15" s="31">
        <f>C15/$C$136</f>
        <v>0</v>
      </c>
      <c r="E15" s="32">
        <f t="shared" si="0"/>
        <v>0</v>
      </c>
    </row>
    <row r="16" spans="2:5">
      <c r="B16" s="20" t="s">
        <v>16</v>
      </c>
      <c r="D16" s="31">
        <f>C16/$C$136</f>
        <v>0</v>
      </c>
      <c r="E16" s="32">
        <f t="shared" si="0"/>
        <v>0</v>
      </c>
    </row>
    <row r="17" spans="2:5">
      <c r="C17" s="29">
        <f>SUM(C13:C16)</f>
        <v>0</v>
      </c>
      <c r="D17" s="33">
        <f>C17/$C$136</f>
        <v>0</v>
      </c>
      <c r="E17" s="34">
        <f t="shared" si="0"/>
        <v>0</v>
      </c>
    </row>
    <row r="19" spans="2:5">
      <c r="B19" s="30" t="s">
        <v>17</v>
      </c>
    </row>
    <row r="20" spans="2:5">
      <c r="B20" s="20" t="s">
        <v>18</v>
      </c>
      <c r="C20" s="21">
        <v>0</v>
      </c>
      <c r="D20" s="31">
        <f t="shared" ref="D20:D26" si="1">C20/$C$136</f>
        <v>0</v>
      </c>
      <c r="E20" s="32">
        <f>C20/$C$4</f>
        <v>0</v>
      </c>
    </row>
    <row r="21" spans="2:5">
      <c r="B21" s="20" t="s">
        <v>19</v>
      </c>
      <c r="C21" s="21">
        <v>0</v>
      </c>
      <c r="D21" s="31">
        <f t="shared" si="1"/>
        <v>0</v>
      </c>
      <c r="E21" s="32">
        <f t="shared" ref="E21:E26" si="2">C21/$C$4</f>
        <v>0</v>
      </c>
    </row>
    <row r="22" spans="2:5">
      <c r="B22" s="20" t="s">
        <v>20</v>
      </c>
      <c r="D22" s="31">
        <f t="shared" si="1"/>
        <v>0</v>
      </c>
      <c r="E22" s="32">
        <f t="shared" si="2"/>
        <v>0</v>
      </c>
    </row>
    <row r="23" spans="2:5">
      <c r="B23" s="20" t="s">
        <v>21</v>
      </c>
      <c r="D23" s="31">
        <f t="shared" si="1"/>
        <v>0</v>
      </c>
      <c r="E23" s="32">
        <f t="shared" si="2"/>
        <v>0</v>
      </c>
    </row>
    <row r="24" spans="2:5">
      <c r="B24" s="20" t="s">
        <v>22</v>
      </c>
      <c r="D24" s="31">
        <f t="shared" si="1"/>
        <v>0</v>
      </c>
      <c r="E24" s="32">
        <f t="shared" si="2"/>
        <v>0</v>
      </c>
    </row>
    <row r="25" spans="2:5">
      <c r="B25" s="20" t="s">
        <v>23</v>
      </c>
      <c r="D25" s="31">
        <f t="shared" si="1"/>
        <v>0</v>
      </c>
      <c r="E25" s="32">
        <f t="shared" si="2"/>
        <v>0</v>
      </c>
    </row>
    <row r="26" spans="2:5">
      <c r="C26" s="29">
        <f>SUM(C20:C25)</f>
        <v>0</v>
      </c>
      <c r="D26" s="33">
        <f t="shared" si="1"/>
        <v>0</v>
      </c>
      <c r="E26" s="34">
        <f t="shared" si="2"/>
        <v>0</v>
      </c>
    </row>
    <row r="28" spans="2:5">
      <c r="B28" s="30" t="s">
        <v>24</v>
      </c>
    </row>
    <row r="29" spans="2:5">
      <c r="B29" s="20" t="s">
        <v>25</v>
      </c>
      <c r="D29" s="31">
        <f t="shared" ref="D29:D34" si="3">C29/$C$136</f>
        <v>0</v>
      </c>
      <c r="E29" s="32">
        <f>C29/$C$4</f>
        <v>0</v>
      </c>
    </row>
    <row r="30" spans="2:5">
      <c r="B30" s="20" t="s">
        <v>26</v>
      </c>
      <c r="D30" s="31">
        <f t="shared" si="3"/>
        <v>0</v>
      </c>
      <c r="E30" s="32">
        <f t="shared" ref="E30:E34" si="4">C30/$C$4</f>
        <v>0</v>
      </c>
    </row>
    <row r="31" spans="2:5">
      <c r="B31" s="20" t="s">
        <v>27</v>
      </c>
      <c r="C31" s="21">
        <v>0</v>
      </c>
      <c r="D31" s="31">
        <f t="shared" si="3"/>
        <v>0</v>
      </c>
      <c r="E31" s="32">
        <f t="shared" si="4"/>
        <v>0</v>
      </c>
    </row>
    <row r="32" spans="2:5">
      <c r="B32" s="20" t="s">
        <v>28</v>
      </c>
      <c r="C32" s="21">
        <v>0</v>
      </c>
      <c r="D32" s="31">
        <f t="shared" si="3"/>
        <v>0</v>
      </c>
      <c r="E32" s="32">
        <f t="shared" si="4"/>
        <v>0</v>
      </c>
    </row>
    <row r="33" spans="2:5">
      <c r="B33" s="20" t="s">
        <v>29</v>
      </c>
      <c r="C33" s="21">
        <v>2500000</v>
      </c>
      <c r="D33" s="31">
        <f t="shared" si="3"/>
        <v>7.4404761904761904E-2</v>
      </c>
      <c r="E33" s="32">
        <f t="shared" si="4"/>
        <v>16666.666666666701</v>
      </c>
    </row>
    <row r="34" spans="2:5">
      <c r="C34" s="29">
        <f>SUM(C29:C33)</f>
        <v>2500000</v>
      </c>
      <c r="D34" s="33">
        <f t="shared" si="3"/>
        <v>7.4404761904761904E-2</v>
      </c>
      <c r="E34" s="34">
        <f t="shared" si="4"/>
        <v>16666.666666666701</v>
      </c>
    </row>
    <row r="36" spans="2:5">
      <c r="B36" s="30" t="s">
        <v>30</v>
      </c>
    </row>
    <row r="37" spans="2:5">
      <c r="B37" s="20" t="s">
        <v>31</v>
      </c>
      <c r="D37" s="31">
        <f t="shared" ref="D37:D43" si="5">C37/$C$136</f>
        <v>0</v>
      </c>
      <c r="E37" s="32">
        <f>C37/$C$4</f>
        <v>0</v>
      </c>
    </row>
    <row r="38" spans="2:5">
      <c r="B38" s="20" t="s">
        <v>32</v>
      </c>
      <c r="C38" s="21">
        <v>0</v>
      </c>
      <c r="D38" s="31">
        <f t="shared" si="5"/>
        <v>0</v>
      </c>
      <c r="E38" s="32">
        <f t="shared" ref="E38:E43" si="6">C38/$C$4</f>
        <v>0</v>
      </c>
    </row>
    <row r="39" spans="2:5">
      <c r="B39" s="20" t="s">
        <v>33</v>
      </c>
      <c r="D39" s="31">
        <f t="shared" si="5"/>
        <v>0</v>
      </c>
      <c r="E39" s="32">
        <f t="shared" si="6"/>
        <v>0</v>
      </c>
    </row>
    <row r="40" spans="2:5">
      <c r="B40" s="20" t="s">
        <v>34</v>
      </c>
      <c r="C40" s="21">
        <v>0</v>
      </c>
      <c r="D40" s="31">
        <f t="shared" si="5"/>
        <v>0</v>
      </c>
      <c r="E40" s="32">
        <f t="shared" si="6"/>
        <v>0</v>
      </c>
    </row>
    <row r="41" spans="2:5">
      <c r="B41" s="20" t="s">
        <v>35</v>
      </c>
      <c r="C41" s="21">
        <v>900000</v>
      </c>
      <c r="D41" s="31">
        <f>C41/$C$136</f>
        <v>2.6785714285714284E-2</v>
      </c>
      <c r="E41" s="32">
        <f t="shared" si="6"/>
        <v>6000</v>
      </c>
    </row>
    <row r="42" spans="2:5">
      <c r="B42" s="20" t="s">
        <v>36</v>
      </c>
      <c r="D42" s="31">
        <f t="shared" si="5"/>
        <v>0</v>
      </c>
      <c r="E42" s="32">
        <f t="shared" si="6"/>
        <v>0</v>
      </c>
    </row>
    <row r="43" spans="2:5">
      <c r="C43" s="29">
        <f>SUM(C37:C42)</f>
        <v>900000</v>
      </c>
      <c r="D43" s="33">
        <f t="shared" si="5"/>
        <v>2.6785714285714284E-2</v>
      </c>
      <c r="E43" s="34">
        <f t="shared" si="6"/>
        <v>6000</v>
      </c>
    </row>
    <row r="45" spans="2:5">
      <c r="B45" s="30" t="s">
        <v>37</v>
      </c>
    </row>
    <row r="46" spans="2:5">
      <c r="B46" s="20" t="s">
        <v>38</v>
      </c>
      <c r="C46" s="21">
        <v>1500000</v>
      </c>
      <c r="D46" s="31">
        <f>C46/$C$136</f>
        <v>4.4642857142857144E-2</v>
      </c>
      <c r="E46" s="32">
        <f>C46/$C$4</f>
        <v>10000</v>
      </c>
    </row>
    <row r="47" spans="2:5">
      <c r="B47" s="20" t="s">
        <v>39</v>
      </c>
      <c r="C47" s="21">
        <v>1000000</v>
      </c>
      <c r="D47" s="31">
        <f>C47/$C$136</f>
        <v>2.976190476190476E-2</v>
      </c>
      <c r="E47" s="32">
        <f t="shared" ref="E47:E50" si="7">C47/$C$4</f>
        <v>6666.6666666666697</v>
      </c>
    </row>
    <row r="48" spans="2:5">
      <c r="B48" s="20" t="s">
        <v>40</v>
      </c>
      <c r="D48" s="31">
        <f>C48/$C$136</f>
        <v>0</v>
      </c>
      <c r="E48" s="32">
        <f t="shared" si="7"/>
        <v>0</v>
      </c>
    </row>
    <row r="49" spans="2:5">
      <c r="B49" s="20" t="s">
        <v>41</v>
      </c>
      <c r="C49" s="21">
        <v>200000</v>
      </c>
      <c r="D49" s="31">
        <f>C49/$C$136</f>
        <v>5.9523809523809521E-3</v>
      </c>
      <c r="E49" s="32">
        <f t="shared" si="7"/>
        <v>1333.3333333333301</v>
      </c>
    </row>
    <row r="50" spans="2:5">
      <c r="C50" s="29">
        <f>SUM(C46:C49)</f>
        <v>2700000</v>
      </c>
      <c r="D50" s="33">
        <f>C50/$C$136</f>
        <v>8.0357142857142863E-2</v>
      </c>
      <c r="E50" s="34">
        <f t="shared" si="7"/>
        <v>18000</v>
      </c>
    </row>
    <row r="52" spans="2:5">
      <c r="B52" s="30" t="s">
        <v>42</v>
      </c>
    </row>
    <row r="53" spans="2:5">
      <c r="B53" s="20" t="s">
        <v>43</v>
      </c>
      <c r="C53" s="21">
        <v>1800000</v>
      </c>
      <c r="D53" s="31">
        <f t="shared" ref="D53:D61" si="8">C53/$C$136</f>
        <v>5.3571428571428568E-2</v>
      </c>
      <c r="E53" s="32">
        <f>C53/$C$4</f>
        <v>12000</v>
      </c>
    </row>
    <row r="54" spans="2:5">
      <c r="B54" s="20" t="s">
        <v>44</v>
      </c>
      <c r="D54" s="31">
        <f t="shared" si="8"/>
        <v>0</v>
      </c>
      <c r="E54" s="32">
        <f t="shared" ref="E54:E61" si="9">C54/$C$4</f>
        <v>0</v>
      </c>
    </row>
    <row r="55" spans="2:5">
      <c r="B55" s="20" t="s">
        <v>45</v>
      </c>
      <c r="C55" s="21">
        <v>300000</v>
      </c>
      <c r="D55" s="31">
        <f t="shared" si="8"/>
        <v>8.9285714285714281E-3</v>
      </c>
      <c r="E55" s="32">
        <f t="shared" si="9"/>
        <v>2000</v>
      </c>
    </row>
    <row r="56" spans="2:5">
      <c r="B56" s="20" t="s">
        <v>46</v>
      </c>
      <c r="C56" s="21">
        <v>0</v>
      </c>
      <c r="D56" s="31">
        <f t="shared" si="8"/>
        <v>0</v>
      </c>
      <c r="E56" s="32">
        <f t="shared" si="9"/>
        <v>0</v>
      </c>
    </row>
    <row r="57" spans="2:5">
      <c r="B57" s="20" t="s">
        <v>47</v>
      </c>
      <c r="C57" s="21">
        <v>300000</v>
      </c>
      <c r="D57" s="31">
        <f t="shared" si="8"/>
        <v>8.9285714285714281E-3</v>
      </c>
      <c r="E57" s="32">
        <f t="shared" si="9"/>
        <v>2000</v>
      </c>
    </row>
    <row r="58" spans="2:5">
      <c r="B58" s="20" t="s">
        <v>48</v>
      </c>
      <c r="C58" s="21">
        <v>600000</v>
      </c>
      <c r="D58" s="31">
        <f t="shared" si="8"/>
        <v>1.7857142857142856E-2</v>
      </c>
      <c r="E58" s="32">
        <f t="shared" si="9"/>
        <v>4000</v>
      </c>
    </row>
    <row r="59" spans="2:5">
      <c r="B59" s="20" t="s">
        <v>49</v>
      </c>
      <c r="C59" s="21">
        <v>700000</v>
      </c>
      <c r="D59" s="31">
        <f t="shared" si="8"/>
        <v>2.0833333333333332E-2</v>
      </c>
      <c r="E59" s="32">
        <f t="shared" ref="E59" si="10">C59/$C$4</f>
        <v>4666.6666666666697</v>
      </c>
    </row>
    <row r="60" spans="2:5">
      <c r="B60" s="20" t="s">
        <v>50</v>
      </c>
      <c r="C60" s="21">
        <v>600000</v>
      </c>
      <c r="D60" s="31">
        <f>C60/$C$136</f>
        <v>1.7857142857142856E-2</v>
      </c>
      <c r="E60" s="32">
        <f t="shared" si="9"/>
        <v>4000</v>
      </c>
    </row>
    <row r="61" spans="2:5">
      <c r="C61" s="29">
        <f>SUM(C53:C60)</f>
        <v>4300000</v>
      </c>
      <c r="D61" s="33">
        <f t="shared" si="8"/>
        <v>0.12797619047619047</v>
      </c>
      <c r="E61" s="34">
        <f t="shared" si="9"/>
        <v>28666.666666666701</v>
      </c>
    </row>
    <row r="63" spans="2:5">
      <c r="B63" s="30" t="s">
        <v>51</v>
      </c>
    </row>
    <row r="64" spans="2:5">
      <c r="B64" s="20" t="s">
        <v>52</v>
      </c>
      <c r="C64" s="21">
        <v>1500000</v>
      </c>
      <c r="D64" s="31">
        <f>C64/$C$136</f>
        <v>4.4642857142857144E-2</v>
      </c>
      <c r="E64" s="32">
        <f>C64/$C$4</f>
        <v>10000</v>
      </c>
    </row>
    <row r="65" spans="2:5">
      <c r="B65" s="20" t="s">
        <v>53</v>
      </c>
      <c r="C65" s="21">
        <v>3500000</v>
      </c>
      <c r="D65" s="31">
        <f t="shared" ref="D65:D69" si="11">C65/$C$136</f>
        <v>0.10416666666666667</v>
      </c>
      <c r="E65" s="32">
        <f t="shared" ref="E65:E69" si="12">C65/$C$4</f>
        <v>23333.333333333299</v>
      </c>
    </row>
    <row r="66" spans="2:5">
      <c r="B66" s="20" t="s">
        <v>54</v>
      </c>
      <c r="C66" s="21">
        <v>2000000</v>
      </c>
      <c r="D66" s="31">
        <f t="shared" si="11"/>
        <v>5.9523809523809521E-2</v>
      </c>
      <c r="E66" s="32">
        <f t="shared" si="12"/>
        <v>13333.333333333299</v>
      </c>
    </row>
    <row r="67" spans="2:5">
      <c r="B67" s="20" t="s">
        <v>55</v>
      </c>
      <c r="C67" s="21">
        <v>0</v>
      </c>
      <c r="D67" s="31">
        <f t="shared" si="11"/>
        <v>0</v>
      </c>
      <c r="E67" s="32">
        <f t="shared" si="12"/>
        <v>0</v>
      </c>
    </row>
    <row r="68" spans="2:5">
      <c r="B68" s="20" t="s">
        <v>16</v>
      </c>
      <c r="D68" s="31">
        <f t="shared" si="11"/>
        <v>0</v>
      </c>
      <c r="E68" s="32">
        <f t="shared" si="12"/>
        <v>0</v>
      </c>
    </row>
    <row r="69" spans="2:5">
      <c r="C69" s="29">
        <f>SUM(C64:C68)</f>
        <v>7000000</v>
      </c>
      <c r="D69" s="33">
        <f t="shared" si="11"/>
        <v>0.20833333333333334</v>
      </c>
      <c r="E69" s="34">
        <f t="shared" si="12"/>
        <v>46666.666666666701</v>
      </c>
    </row>
    <row r="71" spans="2:5">
      <c r="B71" s="30" t="s">
        <v>56</v>
      </c>
    </row>
    <row r="72" spans="2:5">
      <c r="D72" s="31">
        <f>C72/$C$136</f>
        <v>0</v>
      </c>
      <c r="E72" s="32">
        <f>C72/$C$4</f>
        <v>0</v>
      </c>
    </row>
    <row r="73" spans="2:5">
      <c r="B73" s="20" t="s">
        <v>57</v>
      </c>
      <c r="C73" s="21">
        <v>2000000</v>
      </c>
      <c r="D73" s="31">
        <f t="shared" ref="D73:D77" si="13">C73/$C$136</f>
        <v>5.9523809523809521E-2</v>
      </c>
      <c r="E73" s="32">
        <f t="shared" ref="E73:E77" si="14">C73/$C$4</f>
        <v>13333.333333333299</v>
      </c>
    </row>
    <row r="74" spans="2:5">
      <c r="B74" s="20" t="s">
        <v>58</v>
      </c>
      <c r="C74" s="21">
        <v>0</v>
      </c>
      <c r="D74" s="31">
        <f t="shared" si="13"/>
        <v>0</v>
      </c>
      <c r="E74" s="32">
        <f t="shared" si="14"/>
        <v>0</v>
      </c>
    </row>
    <row r="75" spans="2:5">
      <c r="B75" s="20" t="s">
        <v>59</v>
      </c>
      <c r="D75" s="31">
        <f t="shared" si="13"/>
        <v>0</v>
      </c>
      <c r="E75" s="32">
        <f t="shared" si="14"/>
        <v>0</v>
      </c>
    </row>
    <row r="76" spans="2:5">
      <c r="B76" s="20" t="s">
        <v>60</v>
      </c>
      <c r="C76" s="21">
        <v>700000</v>
      </c>
      <c r="D76" s="31">
        <f t="shared" si="13"/>
        <v>2.0833333333333332E-2</v>
      </c>
      <c r="E76" s="32">
        <f t="shared" si="14"/>
        <v>4666.6666666666697</v>
      </c>
    </row>
    <row r="77" spans="2:5">
      <c r="C77" s="29">
        <f>SUM(C72:C76)</f>
        <v>2700000</v>
      </c>
      <c r="D77" s="33">
        <f t="shared" si="13"/>
        <v>8.0357142857142863E-2</v>
      </c>
      <c r="E77" s="34">
        <f t="shared" si="14"/>
        <v>18000</v>
      </c>
    </row>
    <row r="79" spans="2:5">
      <c r="B79" s="30" t="s">
        <v>61</v>
      </c>
    </row>
    <row r="80" spans="2:5">
      <c r="B80" s="20" t="s">
        <v>62</v>
      </c>
      <c r="C80" s="21">
        <v>500000</v>
      </c>
      <c r="D80" s="31">
        <f>C80/$C$136</f>
        <v>1.488095238095238E-2</v>
      </c>
      <c r="E80" s="32">
        <f>C80/$C$4</f>
        <v>3333.3333333333298</v>
      </c>
    </row>
    <row r="81" spans="2:5">
      <c r="B81" s="20" t="s">
        <v>63</v>
      </c>
      <c r="C81" s="21">
        <v>3000000</v>
      </c>
      <c r="D81" s="31">
        <f t="shared" ref="D81:D87" si="15">C81/$C$136</f>
        <v>8.9285714285714288E-2</v>
      </c>
      <c r="E81" s="32">
        <f t="shared" ref="E81:E87" si="16">C81/$C$4</f>
        <v>20000</v>
      </c>
    </row>
    <row r="82" spans="2:5">
      <c r="B82" s="20" t="s">
        <v>64</v>
      </c>
      <c r="C82" s="21">
        <v>5000000</v>
      </c>
      <c r="D82" s="31">
        <f t="shared" si="15"/>
        <v>0.14880952380952381</v>
      </c>
      <c r="E82" s="32">
        <f t="shared" si="16"/>
        <v>33333.333333333299</v>
      </c>
    </row>
    <row r="83" spans="2:5">
      <c r="B83" s="20" t="s">
        <v>65</v>
      </c>
      <c r="C83" s="21">
        <v>0</v>
      </c>
      <c r="D83" s="31">
        <f t="shared" si="15"/>
        <v>0</v>
      </c>
      <c r="E83" s="32">
        <f t="shared" si="16"/>
        <v>0</v>
      </c>
    </row>
    <row r="84" spans="2:5">
      <c r="B84" s="20" t="s">
        <v>66</v>
      </c>
      <c r="C84" s="21">
        <v>0</v>
      </c>
      <c r="D84" s="31">
        <f t="shared" si="15"/>
        <v>0</v>
      </c>
      <c r="E84" s="32">
        <f t="shared" si="16"/>
        <v>0</v>
      </c>
    </row>
    <row r="85" spans="2:5">
      <c r="B85" s="20" t="s">
        <v>67</v>
      </c>
      <c r="C85" s="21">
        <v>0</v>
      </c>
      <c r="D85" s="31">
        <f t="shared" si="15"/>
        <v>0</v>
      </c>
      <c r="E85" s="32">
        <f t="shared" si="16"/>
        <v>0</v>
      </c>
    </row>
    <row r="86" spans="2:5">
      <c r="B86" s="20" t="s">
        <v>28</v>
      </c>
      <c r="C86" s="21">
        <v>0</v>
      </c>
      <c r="D86" s="31">
        <f t="shared" si="15"/>
        <v>0</v>
      </c>
      <c r="E86" s="32">
        <f t="shared" si="16"/>
        <v>0</v>
      </c>
    </row>
    <row r="87" spans="2:5">
      <c r="C87" s="29">
        <f>SUM(C80:C86)</f>
        <v>8500000</v>
      </c>
      <c r="D87" s="33">
        <f t="shared" si="15"/>
        <v>0.25297619047619047</v>
      </c>
      <c r="E87" s="34">
        <f t="shared" si="16"/>
        <v>56666.666666666701</v>
      </c>
    </row>
    <row r="89" spans="2:5">
      <c r="B89" s="30" t="s">
        <v>68</v>
      </c>
    </row>
    <row r="90" spans="2:5">
      <c r="B90" s="20" t="s">
        <v>69</v>
      </c>
      <c r="D90" s="31">
        <f>C90/$C$136</f>
        <v>0</v>
      </c>
      <c r="E90" s="32">
        <f>C90/$C$4</f>
        <v>0</v>
      </c>
    </row>
    <row r="91" spans="2:5">
      <c r="B91" s="20" t="s">
        <v>70</v>
      </c>
      <c r="C91" s="21">
        <v>0</v>
      </c>
      <c r="D91" s="31">
        <f t="shared" ref="D91:D96" si="17">C91/$C$136</f>
        <v>0</v>
      </c>
      <c r="E91" s="32">
        <f t="shared" ref="E91:E96" si="18">C91/$C$4</f>
        <v>0</v>
      </c>
    </row>
    <row r="92" spans="2:5">
      <c r="B92" s="20" t="s">
        <v>71</v>
      </c>
      <c r="D92" s="31">
        <f t="shared" si="17"/>
        <v>0</v>
      </c>
      <c r="E92" s="32">
        <f t="shared" si="18"/>
        <v>0</v>
      </c>
    </row>
    <row r="93" spans="2:5">
      <c r="B93" s="20" t="s">
        <v>72</v>
      </c>
      <c r="D93" s="31">
        <f t="shared" si="17"/>
        <v>0</v>
      </c>
      <c r="E93" s="32">
        <f t="shared" si="18"/>
        <v>0</v>
      </c>
    </row>
    <row r="94" spans="2:5">
      <c r="B94" s="20" t="s">
        <v>73</v>
      </c>
      <c r="D94" s="31">
        <f t="shared" si="17"/>
        <v>0</v>
      </c>
      <c r="E94" s="32">
        <f t="shared" si="18"/>
        <v>0</v>
      </c>
    </row>
    <row r="95" spans="2:5">
      <c r="B95" s="20" t="s">
        <v>74</v>
      </c>
      <c r="D95" s="31">
        <f t="shared" si="17"/>
        <v>0</v>
      </c>
      <c r="E95" s="32">
        <f t="shared" si="18"/>
        <v>0</v>
      </c>
    </row>
    <row r="96" spans="2:5">
      <c r="C96" s="29">
        <f>SUM(C90:C95)</f>
        <v>0</v>
      </c>
      <c r="D96" s="33">
        <f t="shared" si="17"/>
        <v>0</v>
      </c>
      <c r="E96" s="34">
        <f t="shared" si="18"/>
        <v>0</v>
      </c>
    </row>
    <row r="98" spans="2:5">
      <c r="B98" s="30" t="s">
        <v>75</v>
      </c>
    </row>
    <row r="99" spans="2:5">
      <c r="B99" s="20" t="s">
        <v>76</v>
      </c>
      <c r="D99" s="31">
        <f>C99/$C$136</f>
        <v>0</v>
      </c>
      <c r="E99" s="32">
        <f>C99/$C$4</f>
        <v>0</v>
      </c>
    </row>
    <row r="100" spans="2:5">
      <c r="B100" s="20" t="s">
        <v>73</v>
      </c>
      <c r="D100" s="31">
        <f t="shared" ref="D100:D102" si="19">C100/$C$136</f>
        <v>0</v>
      </c>
      <c r="E100" s="32">
        <f t="shared" ref="E100:E102" si="20">C100/$C$4</f>
        <v>0</v>
      </c>
    </row>
    <row r="101" spans="2:5">
      <c r="B101" s="20" t="s">
        <v>74</v>
      </c>
      <c r="C101" s="21">
        <v>0</v>
      </c>
      <c r="D101" s="31">
        <f t="shared" si="19"/>
        <v>0</v>
      </c>
      <c r="E101" s="32">
        <f t="shared" si="20"/>
        <v>0</v>
      </c>
    </row>
    <row r="102" spans="2:5">
      <c r="C102" s="29">
        <f>SUM(C99:C101)</f>
        <v>0</v>
      </c>
      <c r="D102" s="33">
        <f t="shared" si="19"/>
        <v>0</v>
      </c>
      <c r="E102" s="34">
        <f t="shared" si="20"/>
        <v>0</v>
      </c>
    </row>
    <row r="104" spans="2:5">
      <c r="B104" s="30" t="s">
        <v>77</v>
      </c>
    </row>
    <row r="105" spans="2:5">
      <c r="B105" s="20" t="s">
        <v>78</v>
      </c>
      <c r="C105" s="21">
        <v>0</v>
      </c>
      <c r="D105" s="31">
        <f>C105/$C$136</f>
        <v>0</v>
      </c>
      <c r="E105" s="32">
        <f>C105/$C$4</f>
        <v>0</v>
      </c>
    </row>
    <row r="106" spans="2:5">
      <c r="B106" s="20" t="s">
        <v>79</v>
      </c>
      <c r="D106" s="31">
        <f t="shared" ref="D106:D114" si="21">C106/$C$136</f>
        <v>0</v>
      </c>
      <c r="E106" s="32">
        <f t="shared" ref="E106:E114" si="22">C106/$C$4</f>
        <v>0</v>
      </c>
    </row>
    <row r="107" spans="2:5">
      <c r="B107" s="20" t="s">
        <v>80</v>
      </c>
      <c r="C107" s="21">
        <v>500000</v>
      </c>
      <c r="D107" s="31">
        <f t="shared" si="21"/>
        <v>1.488095238095238E-2</v>
      </c>
      <c r="E107" s="32">
        <f t="shared" si="22"/>
        <v>3333.3333333333298</v>
      </c>
    </row>
    <row r="108" spans="2:5">
      <c r="B108" s="20" t="s">
        <v>81</v>
      </c>
      <c r="D108" s="31">
        <f t="shared" si="21"/>
        <v>0</v>
      </c>
      <c r="E108" s="32">
        <f t="shared" si="22"/>
        <v>0</v>
      </c>
    </row>
    <row r="109" spans="2:5">
      <c r="B109" s="20" t="s">
        <v>82</v>
      </c>
      <c r="C109" s="21">
        <v>0</v>
      </c>
      <c r="D109" s="31">
        <f t="shared" si="21"/>
        <v>0</v>
      </c>
      <c r="E109" s="32">
        <f t="shared" si="22"/>
        <v>0</v>
      </c>
    </row>
    <row r="110" spans="2:5">
      <c r="B110" s="20" t="s">
        <v>83</v>
      </c>
      <c r="C110" s="21">
        <v>0</v>
      </c>
      <c r="D110" s="31">
        <f t="shared" si="21"/>
        <v>0</v>
      </c>
      <c r="E110" s="32">
        <f t="shared" si="22"/>
        <v>0</v>
      </c>
    </row>
    <row r="111" spans="2:5">
      <c r="B111" s="20" t="s">
        <v>84</v>
      </c>
      <c r="C111" s="21">
        <v>0</v>
      </c>
      <c r="D111" s="31">
        <f t="shared" si="21"/>
        <v>0</v>
      </c>
      <c r="E111" s="32">
        <f t="shared" si="22"/>
        <v>0</v>
      </c>
    </row>
    <row r="112" spans="2:5">
      <c r="B112" s="20" t="s">
        <v>85</v>
      </c>
      <c r="C112" s="21">
        <v>0</v>
      </c>
      <c r="D112" s="31">
        <f t="shared" si="21"/>
        <v>0</v>
      </c>
      <c r="E112" s="32">
        <f t="shared" si="22"/>
        <v>0</v>
      </c>
    </row>
    <row r="113" spans="2:5">
      <c r="B113" s="20" t="s">
        <v>28</v>
      </c>
      <c r="C113" s="21">
        <v>0</v>
      </c>
      <c r="D113" s="31">
        <f t="shared" si="21"/>
        <v>0</v>
      </c>
      <c r="E113" s="32">
        <f t="shared" si="22"/>
        <v>0</v>
      </c>
    </row>
    <row r="114" spans="2:5">
      <c r="C114" s="29">
        <f>SUM(C105:C113)</f>
        <v>500000</v>
      </c>
      <c r="D114" s="33">
        <f t="shared" si="21"/>
        <v>1.488095238095238E-2</v>
      </c>
      <c r="E114" s="34">
        <f t="shared" si="22"/>
        <v>3333.3333333333298</v>
      </c>
    </row>
    <row r="116" spans="2:5">
      <c r="B116" s="30" t="s">
        <v>86</v>
      </c>
    </row>
    <row r="117" spans="2:5">
      <c r="B117" s="20" t="s">
        <v>87</v>
      </c>
      <c r="C117" s="21">
        <v>0</v>
      </c>
      <c r="D117" s="31">
        <f>C117/$C$136</f>
        <v>0</v>
      </c>
      <c r="E117" s="32">
        <f>C117/$C$4</f>
        <v>0</v>
      </c>
    </row>
    <row r="118" spans="2:5">
      <c r="B118" s="20" t="s">
        <v>88</v>
      </c>
      <c r="C118" s="21">
        <v>0</v>
      </c>
      <c r="D118" s="31">
        <f t="shared" ref="D118:D119" si="23">C118/$C$136</f>
        <v>0</v>
      </c>
      <c r="E118" s="32">
        <f t="shared" ref="E118:E119" si="24">C118/$C$4</f>
        <v>0</v>
      </c>
    </row>
    <row r="119" spans="2:5">
      <c r="C119" s="29">
        <f>SUM(C117:C118)</f>
        <v>0</v>
      </c>
      <c r="D119" s="33">
        <f t="shared" si="23"/>
        <v>0</v>
      </c>
      <c r="E119" s="34">
        <f t="shared" si="24"/>
        <v>0</v>
      </c>
    </row>
    <row r="121" spans="2:5">
      <c r="B121" s="30" t="s">
        <v>89</v>
      </c>
    </row>
    <row r="122" spans="2:5">
      <c r="B122" s="20" t="s">
        <v>90</v>
      </c>
      <c r="C122" s="21">
        <v>1000000</v>
      </c>
      <c r="D122" s="31">
        <f>C122/$C$136</f>
        <v>2.976190476190476E-2</v>
      </c>
      <c r="E122" s="32">
        <f>C122/$C$4</f>
        <v>6666.6666666666697</v>
      </c>
    </row>
    <row r="123" spans="2:5">
      <c r="B123" s="20" t="s">
        <v>91</v>
      </c>
      <c r="C123" s="21">
        <v>0</v>
      </c>
      <c r="D123" s="31">
        <f>C123/$C$136</f>
        <v>0</v>
      </c>
      <c r="E123" s="32">
        <f t="shared" ref="E123:E126" si="25">C123/$C$4</f>
        <v>0</v>
      </c>
    </row>
    <row r="124" spans="2:5">
      <c r="B124" s="20" t="s">
        <v>92</v>
      </c>
      <c r="C124" s="21">
        <v>0</v>
      </c>
      <c r="D124" s="31">
        <f>C124/$C$136</f>
        <v>0</v>
      </c>
      <c r="E124" s="32">
        <f t="shared" si="25"/>
        <v>0</v>
      </c>
    </row>
    <row r="125" spans="2:5">
      <c r="B125" s="20" t="s">
        <v>93</v>
      </c>
      <c r="C125" s="21">
        <v>1500000</v>
      </c>
      <c r="D125" s="31">
        <f>C125/$C$136</f>
        <v>4.4642857142857144E-2</v>
      </c>
      <c r="E125" s="32">
        <f t="shared" si="25"/>
        <v>10000</v>
      </c>
    </row>
    <row r="126" spans="2:5">
      <c r="C126" s="29">
        <f>SUM(C122:C125)</f>
        <v>2500000</v>
      </c>
      <c r="D126" s="33">
        <f>C126/$C$136</f>
        <v>7.4404761904761904E-2</v>
      </c>
      <c r="E126" s="34">
        <f t="shared" si="25"/>
        <v>16666.666666666701</v>
      </c>
    </row>
    <row r="127" spans="2:5">
      <c r="D127" s="31"/>
      <c r="E127" s="32"/>
    </row>
    <row r="128" spans="2:5">
      <c r="B128" s="30" t="s">
        <v>94</v>
      </c>
    </row>
    <row r="129" spans="2:5">
      <c r="B129" s="20" t="s">
        <v>95</v>
      </c>
      <c r="C129" s="21">
        <v>2000000</v>
      </c>
      <c r="D129" s="31">
        <f>C129/$C$136</f>
        <v>5.9523809523809521E-2</v>
      </c>
      <c r="E129" s="32">
        <f>C129/$C$4</f>
        <v>13333.333333333299</v>
      </c>
    </row>
    <row r="130" spans="2:5">
      <c r="D130" s="31">
        <f t="shared" ref="D130:D133" si="26">C130/$C$136</f>
        <v>0</v>
      </c>
      <c r="E130" s="32">
        <f t="shared" ref="E130:E133" si="27">C130/$C$4</f>
        <v>0</v>
      </c>
    </row>
    <row r="131" spans="2:5">
      <c r="D131" s="31">
        <f t="shared" si="26"/>
        <v>0</v>
      </c>
      <c r="E131" s="32">
        <f t="shared" si="27"/>
        <v>0</v>
      </c>
    </row>
    <row r="132" spans="2:5">
      <c r="D132" s="31">
        <f t="shared" si="26"/>
        <v>0</v>
      </c>
      <c r="E132" s="32">
        <f t="shared" si="27"/>
        <v>0</v>
      </c>
    </row>
    <row r="133" spans="2:5">
      <c r="C133" s="29">
        <f>SUM(C129:C132)</f>
        <v>2000000</v>
      </c>
      <c r="D133" s="33">
        <f t="shared" si="26"/>
        <v>5.9523809523809521E-2</v>
      </c>
      <c r="E133" s="34">
        <f t="shared" si="27"/>
        <v>13333.333333333334</v>
      </c>
    </row>
    <row r="136" spans="2:5">
      <c r="B136" s="28" t="s">
        <v>96</v>
      </c>
      <c r="C136" s="29">
        <f>C133+C126+C119+C114+C102+C96+C87+C77+C69+C61+C50+C43+C34+C26+C17</f>
        <v>33600000</v>
      </c>
      <c r="D136" s="35">
        <f>D133+D126+D119+D114+D102+D96+D87+D77+D69+D61+D50+D43+D34+D26+D17</f>
        <v>1</v>
      </c>
      <c r="E136" s="29">
        <f>E133+E126+E119+E114+E102+E96+E87+E77+E69+E61+E50+E43+E34+E26+E17</f>
        <v>224000.00000000012</v>
      </c>
    </row>
    <row r="137" spans="2:5">
      <c r="E137" s="30" t="s">
        <v>97</v>
      </c>
    </row>
    <row r="139" spans="2:5">
      <c r="E139" s="3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23"/>
  <sheetViews>
    <sheetView tabSelected="1" zoomScale="85" zoomScaleNormal="85" workbookViewId="0">
      <selection activeCell="D18" sqref="D18"/>
    </sheetView>
  </sheetViews>
  <sheetFormatPr baseColWidth="10" defaultColWidth="9.1796875" defaultRowHeight="14.5"/>
  <cols>
    <col min="1" max="1" width="12.36328125" customWidth="1"/>
    <col min="2" max="2" width="45" customWidth="1"/>
    <col min="3" max="3" width="21.1796875" customWidth="1"/>
    <col min="4" max="4" width="67.1796875" bestFit="1" customWidth="1"/>
    <col min="6" max="6" width="24.08984375" bestFit="1" customWidth="1"/>
  </cols>
  <sheetData>
    <row r="2" spans="1:6" ht="15.5">
      <c r="A2" s="1"/>
      <c r="B2" s="1"/>
      <c r="C2" s="1"/>
    </row>
    <row r="3" spans="1:6" ht="23">
      <c r="A3" s="41" t="s">
        <v>98</v>
      </c>
      <c r="B3" s="41"/>
      <c r="C3" s="41"/>
    </row>
    <row r="4" spans="1:6" ht="20">
      <c r="A4" s="1"/>
      <c r="B4" s="2" t="s">
        <v>99</v>
      </c>
      <c r="C4" s="1"/>
    </row>
    <row r="5" spans="1:6" ht="15.5">
      <c r="A5" s="3" t="s">
        <v>100</v>
      </c>
      <c r="B5" s="3" t="s">
        <v>101</v>
      </c>
      <c r="C5" s="4" t="s">
        <v>102</v>
      </c>
      <c r="D5" s="44" t="s">
        <v>130</v>
      </c>
    </row>
    <row r="6" spans="1:6" ht="29">
      <c r="A6" s="5">
        <v>1</v>
      </c>
      <c r="B6" s="7" t="s">
        <v>103</v>
      </c>
      <c r="C6" s="6">
        <v>500000</v>
      </c>
      <c r="D6" s="37" t="s">
        <v>118</v>
      </c>
      <c r="F6" s="39"/>
    </row>
    <row r="7" spans="1:6" ht="40">
      <c r="A7" s="5">
        <v>2</v>
      </c>
      <c r="B7" s="7" t="s">
        <v>104</v>
      </c>
      <c r="C7" s="6"/>
      <c r="D7" s="36"/>
      <c r="F7" s="39"/>
    </row>
    <row r="8" spans="1:6" ht="20">
      <c r="A8" s="5">
        <v>3</v>
      </c>
      <c r="B8" s="7" t="s">
        <v>105</v>
      </c>
      <c r="C8" s="6">
        <v>7000000</v>
      </c>
      <c r="D8" s="36" t="s">
        <v>122</v>
      </c>
      <c r="F8" s="39"/>
    </row>
    <row r="9" spans="1:6" ht="20">
      <c r="A9" s="5">
        <v>4</v>
      </c>
      <c r="B9" s="7" t="s">
        <v>106</v>
      </c>
      <c r="C9" s="6">
        <v>2000000</v>
      </c>
      <c r="D9" s="36" t="s">
        <v>119</v>
      </c>
    </row>
    <row r="10" spans="1:6" ht="20">
      <c r="A10" s="5">
        <v>5</v>
      </c>
      <c r="B10" s="7" t="s">
        <v>107</v>
      </c>
      <c r="C10" s="6">
        <v>2500000</v>
      </c>
      <c r="D10" s="36" t="s">
        <v>120</v>
      </c>
      <c r="F10" s="40"/>
    </row>
    <row r="11" spans="1:6" ht="20">
      <c r="A11" s="5">
        <v>6</v>
      </c>
      <c r="B11" s="7" t="s">
        <v>108</v>
      </c>
      <c r="C11" s="6">
        <v>900000</v>
      </c>
      <c r="D11" s="36" t="s">
        <v>121</v>
      </c>
      <c r="F11" s="40"/>
    </row>
    <row r="12" spans="1:6" ht="20">
      <c r="A12" s="8">
        <v>7</v>
      </c>
      <c r="B12" s="9" t="s">
        <v>109</v>
      </c>
      <c r="C12" s="6">
        <v>1500000</v>
      </c>
      <c r="D12" s="36" t="s">
        <v>123</v>
      </c>
    </row>
    <row r="13" spans="1:6" ht="21">
      <c r="A13" s="10"/>
      <c r="B13" s="11" t="s">
        <v>110</v>
      </c>
      <c r="C13" s="12">
        <v>1000000</v>
      </c>
      <c r="D13" s="45" t="s">
        <v>131</v>
      </c>
    </row>
    <row r="14" spans="1:6" ht="21">
      <c r="A14" s="10">
        <v>8</v>
      </c>
      <c r="B14" s="11" t="s">
        <v>111</v>
      </c>
      <c r="C14" s="12">
        <v>700000</v>
      </c>
      <c r="D14" s="36" t="s">
        <v>124</v>
      </c>
    </row>
    <row r="15" spans="1:6" ht="20">
      <c r="A15" s="42">
        <v>9</v>
      </c>
      <c r="B15" s="7" t="s">
        <v>112</v>
      </c>
      <c r="C15" s="43">
        <v>8000000</v>
      </c>
      <c r="D15" s="36"/>
    </row>
    <row r="16" spans="1:6" ht="20">
      <c r="A16" s="42"/>
      <c r="B16" s="7" t="s">
        <v>113</v>
      </c>
      <c r="C16" s="43"/>
      <c r="D16" s="36" t="s">
        <v>125</v>
      </c>
    </row>
    <row r="17" spans="1:4" ht="20">
      <c r="A17" s="42"/>
      <c r="B17" s="7" t="s">
        <v>64</v>
      </c>
      <c r="C17" s="43"/>
      <c r="D17" s="36" t="s">
        <v>126</v>
      </c>
    </row>
    <row r="18" spans="1:4" ht="20">
      <c r="A18" s="5">
        <v>10</v>
      </c>
      <c r="B18" s="7" t="s">
        <v>114</v>
      </c>
      <c r="C18" s="6">
        <v>7000000</v>
      </c>
      <c r="D18" s="36" t="s">
        <v>127</v>
      </c>
    </row>
    <row r="19" spans="1:4" ht="20">
      <c r="A19" s="5">
        <v>11</v>
      </c>
      <c r="B19" s="7" t="s">
        <v>115</v>
      </c>
      <c r="C19" s="6">
        <v>500000</v>
      </c>
      <c r="D19" s="36" t="s">
        <v>128</v>
      </c>
    </row>
    <row r="20" spans="1:4" ht="20">
      <c r="A20" s="5">
        <v>12</v>
      </c>
      <c r="B20" s="7" t="s">
        <v>116</v>
      </c>
      <c r="C20" s="6">
        <v>2000000</v>
      </c>
      <c r="D20" s="36" t="s">
        <v>129</v>
      </c>
    </row>
    <row r="21" spans="1:4" ht="21">
      <c r="A21" s="13"/>
      <c r="B21" s="14"/>
      <c r="C21" s="15"/>
      <c r="D21" s="36"/>
    </row>
    <row r="22" spans="1:4" ht="20">
      <c r="A22" s="38"/>
      <c r="B22" s="38" t="s">
        <v>117</v>
      </c>
      <c r="C22" s="16">
        <f>SUM(C6:C21)</f>
        <v>33600000</v>
      </c>
      <c r="D22" s="36"/>
    </row>
    <row r="23" spans="1:4" ht="17.5">
      <c r="A23" s="17"/>
      <c r="B23" s="18"/>
      <c r="C23" s="19"/>
    </row>
  </sheetData>
  <mergeCells count="3">
    <mergeCell ref="A3:C3"/>
    <mergeCell ref="A15:A17"/>
    <mergeCell ref="C15:C17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KATHERINE VERGEL</dc:creator>
  <cp:lastModifiedBy>Marin, Maria</cp:lastModifiedBy>
  <dcterms:created xsi:type="dcterms:W3CDTF">2019-07-14T21:16:00Z</dcterms:created>
  <dcterms:modified xsi:type="dcterms:W3CDTF">2024-09-03T16:30:37Z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4C4B3F5458B4467C94F64A0A215A8244_13</vt:lpwstr>
  </property>
  <property fmtid="{D5CDD505-2E9C-101B-9397-08002B2CF9AE}" pid="3" name="KSOProductBuildVer">
    <vt:lpwstr>2058-12.2.0.17153</vt:lpwstr>
  </property>
</Properties>
</file>